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075" windowHeight="10800" activeTab="0"/>
  </bookViews>
  <sheets>
    <sheet name="Arkusz1" sheetId="1" r:id="rId1"/>
  </sheets>
  <definedNames>
    <definedName name="_xlnm.Print_Area" localSheetId="0">'Arkusz1'!$A$1:$N$48</definedName>
    <definedName name="_xlnm.Print_Titles" localSheetId="0">'Arkusz1'!$13:$14</definedName>
  </definedNames>
  <calcPr fullCalcOnLoad="1" fullPrecision="0"/>
</workbook>
</file>

<file path=xl/sharedStrings.xml><?xml version="1.0" encoding="utf-8"?>
<sst xmlns="http://schemas.openxmlformats.org/spreadsheetml/2006/main" count="81" uniqueCount="65">
  <si>
    <t>(pieczęć firmowa wykonawcy)</t>
  </si>
  <si>
    <t xml:space="preserve">Wojewódzki Szpital Specjalistyczny </t>
  </si>
  <si>
    <t>im. M. Kopernika w Łodzi</t>
  </si>
  <si>
    <t>ul. Pabianicka 62</t>
  </si>
  <si>
    <t>93-513 Łódź</t>
  </si>
  <si>
    <t>Nr pakietu</t>
  </si>
  <si>
    <t>Asortyment</t>
  </si>
  <si>
    <t>j.m.</t>
  </si>
  <si>
    <t>Cena jednostkowa netto</t>
  </si>
  <si>
    <t>Wartość netto</t>
  </si>
  <si>
    <t>Wartość brutto</t>
  </si>
  <si>
    <t>Producent</t>
  </si>
  <si>
    <t>Nazwa handlowa</t>
  </si>
  <si>
    <t>Klasa wyrobu medycznego</t>
  </si>
  <si>
    <t>Numer katalogowy</t>
  </si>
  <si>
    <t>Nr pozycji</t>
  </si>
  <si>
    <t>A.</t>
  </si>
  <si>
    <t>Igły biopsyjne jednorazowe typu TBNA kompatybilne z aparatem endoskopowym Olympus, dł. robocza 1050 mm, śr. igły 21G, max. średnica kanału roboczego 2,0 mm, dł. igły 13 mm.</t>
  </si>
  <si>
    <t>Zestaw do drenażu klatki piersiowej 2-butlowy komplet zawiera butle 3L, 0,7L, komplet drenów, stojak i uchwyt do przenoszenia.</t>
  </si>
  <si>
    <t>Zestaw do drenażu klatki piersiowej 1-butlowy, komplet zawiera butlę 3L, komplet drenów, stojak oraz uchwyt do przenoszenia.</t>
  </si>
  <si>
    <t>Butle 3L, jednorazowe, wymienne.</t>
  </si>
  <si>
    <t>Jednorazowa szczoteczka cytologiczna do wymazów z drzewa oskrzelowego kompatybilna z bronchoskopem 1T180 Olympus, kanał roboczy o śr. 2,8 mm, dł. szczoteczki 1-1,1 m, długość całkowita 1,7-1,2 m, śr. szczoteczki 2,0 mm.</t>
  </si>
  <si>
    <t>Balon do rozszerzania przełyku PET 10 mm x 8 cm /szer. dł. balonu/ kompatybilny z przyrządem do nadmuchiwania firmy ConMED.</t>
  </si>
  <si>
    <t>Cewniki balonowe do tamowania krwawienia z dróg oddechowych, kompatybilne z aparatem endoskopowym 1T180 Olympus, śr. kanału roboczego 2,8 mm, śr. balonu 13 mm, dł. robocza 1050 mm.</t>
  </si>
  <si>
    <t>Igły typu EBUS-TBNA, kompatybilne z aparatem endoskopowym Olympus, min. śr. kanału roboczego 2,0 mm, długość robocza 700 mm, śr. igły 22G</t>
  </si>
  <si>
    <t>Stenty wchłanialne dł. 6/8/10/13,5 mm, śr. 25 mm na końcówce 31 mm</t>
  </si>
  <si>
    <t>Stent tchawiczy w zestawie do wprowadzania pod kontrolą fluoroskopową, dł. od 30 mm do 80 mm śr. od 10 mm do 20 mm</t>
  </si>
  <si>
    <t>Ilość</t>
  </si>
  <si>
    <t>Zamawiający:</t>
  </si>
  <si>
    <t>stawka VAT (w %)</t>
  </si>
  <si>
    <t>szt.</t>
  </si>
  <si>
    <t>Igły typu EUS kompatybilne z aparatem endoskopowym Olympus, min. śr. kanału roboczego 2,8 mm, dł. robocza 1400 mm, max. dł. igły 80 mm, śr. igły 22G</t>
  </si>
  <si>
    <t>Balon do rozszerzania dróg żółciowych PET 8 mm x 3 cm /szer. dł. balonu/ do poszerzania oskrzeli o mniejszej średnicy.</t>
  </si>
  <si>
    <t>Stent przełykowy samorozprężalny pokrywany w zestawie do wprowadzania pod kontrolą fluoroskopową z zastawką antyrefluksową, śr. 25/20/24. dł. 135 mm</t>
  </si>
  <si>
    <t>Stent przełykowy samorozprężalny pokrywany w zestawie do wprowadzania pod kontrolą fluoroskopową z zastawką antyrefluksową, śr. 25/20/24. dł. 150 mm</t>
  </si>
  <si>
    <t>Pakiet 4 razem:</t>
  </si>
  <si>
    <t>Pakiet 9 razem:</t>
  </si>
  <si>
    <t>B</t>
  </si>
  <si>
    <t>D</t>
  </si>
  <si>
    <t>E</t>
  </si>
  <si>
    <t>F</t>
  </si>
  <si>
    <t>G</t>
  </si>
  <si>
    <t>J</t>
  </si>
  <si>
    <t>K</t>
  </si>
  <si>
    <t>L</t>
  </si>
  <si>
    <t>M</t>
  </si>
  <si>
    <t>H = D x F</t>
  </si>
  <si>
    <t>I = H x G + H</t>
  </si>
  <si>
    <t>Przystępując do postępowania o udzielenie zamówienia publicznego na dostawy sprzętu medycznego jednorazowego użytku dla Oddziału Chirurgii Klatki Piersiowej Wojewódzkiego Szpitala Specjalistycznego im. M. Kopernika w Łodzi, oferujemy wykonanie zamówienia na następujących warunkach:</t>
  </si>
  <si>
    <t>Oferujemy wykonanie zamówienia za następujące ceny:</t>
  </si>
  <si>
    <r>
      <t>2.</t>
    </r>
    <r>
      <rPr>
        <sz val="10"/>
        <rFont val="Tahoma"/>
        <family val="2"/>
      </rPr>
      <t xml:space="preserve"> Oferujemy   termin  płatności  30 dni  od  dnia  doręczenia  faktury.</t>
    </r>
  </si>
  <si>
    <t>Osobą upoważnioną do podpisania umowy jest: ..................................................</t>
  </si>
  <si>
    <t>Zamówienia należy składać na numer faksu:  ......................................................</t>
  </si>
  <si>
    <r>
      <t>3. OŚWIADCZAMY, ŻE:</t>
    </r>
  </si>
  <si>
    <t>1. Zapoznaliśmy  się  ze  Specyfikacją  Istotnych  Warunków  Zamówienia ( SIWZ )  i  nie  wnosimy  do  niej  zastrzeżeń,  oraz  oświadczamy,  że  uzyskaliśmy  konieczne  informacje  do  przygotowania  oferty.</t>
  </si>
  <si>
    <t>2. Akceptujemy  w  całości  i  bez  zastrzeżeń  warunki  umowy  zawarte  we  wzorze – zał. nr 7  oraz  zobowiązujemy  się  w  przypadku  wyboru  naszej  oferty  do  zawarcia  umowy  w  takim  kształcie</t>
  </si>
  <si>
    <t>3.Uważamy  się  za  związanych  niniejszą  ofertą  na  czas  wskazany  w  SIWZ.</t>
  </si>
  <si>
    <t>4.Oświadczamy, że oferowane przez nas wyroby spełniają warunki opisane w SIWZ</t>
  </si>
  <si>
    <t>N</t>
  </si>
  <si>
    <t>Oświadczamy, iż uzupełnimy bazę sprzętu Zamawiającego  do ilości określonej w kolumnie N w terminie ……………………dni roboczych (max 7 dni roboczych) od daty rozpoczęcia obowiązywania umowy</t>
  </si>
  <si>
    <r>
      <t>Zobowiązujemy się do bieżącego uzupełniania bazy w terminie (max 72 godz. w dni robocze) ...........  godz.</t>
    </r>
    <r>
      <rPr>
        <sz val="10"/>
        <color indexed="10"/>
        <rFont val="Tahoma"/>
        <family val="2"/>
      </rPr>
      <t xml:space="preserve"> </t>
    </r>
    <r>
      <rPr>
        <sz val="10"/>
        <rFont val="Tahoma"/>
        <family val="2"/>
      </rPr>
      <t xml:space="preserve"> od  złożenia  zamówienia</t>
    </r>
  </si>
  <si>
    <t>Ilość skladajaca się na bazę (szt.)</t>
  </si>
  <si>
    <t>9A</t>
  </si>
  <si>
    <t>Stent przełykowy samorozprężalny pokrywany w zestawie do wprowadzania pod kontrolą fluoroskopową bez zastawki antyrefluksyjnej, śr. 25/20/24. dł. 135 mm lub średnica 24/20/24 oraz 28/24/28 i dł. 80mm, 100mm, 120mm, 140mm</t>
  </si>
  <si>
    <t>Stent przełykowy samorozprężalny pokrywany w zestawie do wprowadzania pod kontrolą fluoroskopową bez zastawki antyrefluksyjnej, śr. 25/20/24. dł. 150 mm lub 135 mm (w zależności od zapotrzebowania Zamawiającego).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</si>
</sst>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_ ;\-#,##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b/>
      <sz val="16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10"/>
      <name val="Tahoma"/>
      <family val="2"/>
    </font>
    <font>
      <sz val="12"/>
      <name val="Century Gothic"/>
      <family val="2"/>
    </font>
    <font>
      <b/>
      <u val="single"/>
      <sz val="12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 diagonalDown="1">
      <left style="thin"/>
      <right style="thin"/>
      <top style="thin"/>
      <bottom style="thin"/>
      <diagonal style="thin"/>
    </border>
    <border>
      <left/>
      <right/>
      <top/>
      <bottom style="medium"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/>
      <right/>
      <top style="dotted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Font="1" applyAlignment="1">
      <alignment horizontal="center" vertical="center"/>
      <protection/>
    </xf>
    <xf numFmtId="0" fontId="2" fillId="0" borderId="0" xfId="52" applyFont="1" applyAlignment="1">
      <alignment vertical="center"/>
      <protection/>
    </xf>
    <xf numFmtId="0" fontId="3" fillId="0" borderId="0" xfId="52" applyFont="1" applyAlignment="1">
      <alignment horizontal="left" vertical="center"/>
      <protection/>
    </xf>
    <xf numFmtId="0" fontId="2" fillId="0" borderId="0" xfId="52" applyFont="1" applyAlignment="1">
      <alignment horizontal="left" vertical="center"/>
      <protection/>
    </xf>
    <xf numFmtId="0" fontId="2" fillId="0" borderId="0" xfId="52" applyAlignment="1">
      <alignment horizontal="justify" vertical="center" wrapText="1"/>
      <protection/>
    </xf>
    <xf numFmtId="0" fontId="2" fillId="0" borderId="0" xfId="52" applyAlignment="1">
      <alignment horizontal="center" vertical="center" wrapText="1"/>
      <protection/>
    </xf>
    <xf numFmtId="0" fontId="4" fillId="0" borderId="0" xfId="52" applyFont="1" applyBorder="1" applyAlignment="1">
      <alignment horizontal="center" vertical="center"/>
      <protection/>
    </xf>
    <xf numFmtId="0" fontId="2" fillId="0" borderId="0" xfId="52" applyFont="1" applyBorder="1" applyAlignment="1">
      <alignment vertical="center"/>
      <protection/>
    </xf>
    <xf numFmtId="0" fontId="2" fillId="0" borderId="0" xfId="52" applyFont="1" applyFill="1" applyBorder="1" applyAlignment="1">
      <alignment vertical="center"/>
      <protection/>
    </xf>
    <xf numFmtId="0" fontId="2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52" applyBorder="1">
      <alignment/>
      <protection/>
    </xf>
    <xf numFmtId="0" fontId="0" fillId="0" borderId="0" xfId="0" applyBorder="1" applyAlignment="1">
      <alignment/>
    </xf>
    <xf numFmtId="164" fontId="7" fillId="0" borderId="10" xfId="52" applyNumberFormat="1" applyFont="1" applyFill="1" applyBorder="1" applyAlignment="1">
      <alignment horizontal="right" vertical="center" shrinkToFit="1"/>
      <protection/>
    </xf>
    <xf numFmtId="9" fontId="7" fillId="0" borderId="10" xfId="52" applyNumberFormat="1" applyFont="1" applyFill="1" applyBorder="1" applyAlignment="1">
      <alignment horizontal="center" vertical="center" shrinkToFit="1"/>
      <protection/>
    </xf>
    <xf numFmtId="0" fontId="2" fillId="0" borderId="0" xfId="52" applyFont="1" applyBorder="1" applyAlignment="1">
      <alignment horizontal="left" vertical="center"/>
      <protection/>
    </xf>
    <xf numFmtId="0" fontId="7" fillId="0" borderId="10" xfId="52" applyFont="1" applyFill="1" applyBorder="1" applyAlignment="1">
      <alignment horizontal="left" vertical="center" wrapText="1"/>
      <protection/>
    </xf>
    <xf numFmtId="0" fontId="7" fillId="12" borderId="11" xfId="52" applyFont="1" applyFill="1" applyBorder="1" applyAlignment="1">
      <alignment horizontal="center" vertical="center" wrapText="1"/>
      <protection/>
    </xf>
    <xf numFmtId="0" fontId="7" fillId="12" borderId="12" xfId="52" applyFont="1" applyFill="1" applyBorder="1" applyAlignment="1">
      <alignment horizontal="center" vertical="center" wrapText="1"/>
      <protection/>
    </xf>
    <xf numFmtId="164" fontId="7" fillId="12" borderId="12" xfId="52" applyNumberFormat="1" applyFont="1" applyFill="1" applyBorder="1" applyAlignment="1">
      <alignment horizontal="center" vertical="center" wrapText="1"/>
      <protection/>
    </xf>
    <xf numFmtId="0" fontId="7" fillId="12" borderId="13" xfId="52" applyFont="1" applyFill="1" applyBorder="1" applyAlignment="1">
      <alignment horizontal="center" vertical="center" wrapText="1"/>
      <protection/>
    </xf>
    <xf numFmtId="164" fontId="7" fillId="4" borderId="10" xfId="52" applyNumberFormat="1" applyFont="1" applyFill="1" applyBorder="1" applyAlignment="1">
      <alignment horizontal="right" vertical="center" shrinkToFit="1"/>
      <protection/>
    </xf>
    <xf numFmtId="0" fontId="7" fillId="4" borderId="10" xfId="52" applyFont="1" applyFill="1" applyBorder="1" applyAlignment="1">
      <alignment horizontal="center" vertical="center"/>
      <protection/>
    </xf>
    <xf numFmtId="0" fontId="7" fillId="4" borderId="10" xfId="52" applyFont="1" applyFill="1" applyBorder="1" applyAlignment="1">
      <alignment horizontal="left" vertical="center" wrapText="1"/>
      <protection/>
    </xf>
    <xf numFmtId="165" fontId="7" fillId="4" borderId="10" xfId="44" applyNumberFormat="1" applyFont="1" applyFill="1" applyBorder="1" applyAlignment="1">
      <alignment horizontal="right" vertical="center"/>
    </xf>
    <xf numFmtId="3" fontId="7" fillId="4" borderId="10" xfId="52" applyNumberFormat="1" applyFont="1" applyFill="1" applyBorder="1" applyAlignment="1">
      <alignment horizontal="center" vertical="center"/>
      <protection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3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3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7" fillId="12" borderId="14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vertical="center"/>
      <protection/>
    </xf>
    <xf numFmtId="0" fontId="8" fillId="12" borderId="15" xfId="52" applyFont="1" applyFill="1" applyBorder="1" applyAlignment="1">
      <alignment horizontal="center" vertical="center" wrapText="1"/>
      <protection/>
    </xf>
    <xf numFmtId="0" fontId="8" fillId="12" borderId="16" xfId="52" applyFont="1" applyFill="1" applyBorder="1" applyAlignment="1">
      <alignment horizontal="center" vertical="center" wrapText="1"/>
      <protection/>
    </xf>
    <xf numFmtId="164" fontId="8" fillId="12" borderId="16" xfId="52" applyNumberFormat="1" applyFont="1" applyFill="1" applyBorder="1" applyAlignment="1">
      <alignment horizontal="center" vertical="center" wrapText="1"/>
      <protection/>
    </xf>
    <xf numFmtId="0" fontId="8" fillId="4" borderId="10" xfId="52" applyFont="1" applyFill="1" applyBorder="1" applyAlignment="1">
      <alignment horizontal="center" vertical="center"/>
      <protection/>
    </xf>
    <xf numFmtId="164" fontId="8" fillId="4" borderId="10" xfId="52" applyNumberFormat="1" applyFont="1" applyFill="1" applyBorder="1" applyAlignment="1">
      <alignment horizontal="right" vertical="center" shrinkToFit="1"/>
      <protection/>
    </xf>
    <xf numFmtId="0" fontId="8" fillId="4" borderId="10" xfId="52" applyFont="1" applyFill="1" applyBorder="1" applyAlignment="1">
      <alignment horizontal="center" vertical="center"/>
      <protection/>
    </xf>
    <xf numFmtId="0" fontId="7" fillId="4" borderId="10" xfId="52" applyFont="1" applyFill="1" applyBorder="1" applyAlignment="1">
      <alignment horizontal="right" vertical="center"/>
      <protection/>
    </xf>
    <xf numFmtId="0" fontId="7" fillId="4" borderId="10" xfId="52" applyFont="1" applyFill="1" applyBorder="1" applyAlignment="1">
      <alignment horizontal="left" vertical="center" wrapText="1"/>
      <protection/>
    </xf>
    <xf numFmtId="0" fontId="2" fillId="0" borderId="17" xfId="52" applyFont="1" applyFill="1" applyBorder="1" applyAlignment="1">
      <alignment vertical="center"/>
      <protection/>
    </xf>
    <xf numFmtId="0" fontId="2" fillId="0" borderId="18" xfId="52" applyBorder="1">
      <alignment/>
      <protection/>
    </xf>
    <xf numFmtId="0" fontId="8" fillId="12" borderId="19" xfId="52" applyFont="1" applyFill="1" applyBorder="1" applyAlignment="1">
      <alignment horizontal="center" vertical="center" wrapText="1"/>
      <protection/>
    </xf>
    <xf numFmtId="0" fontId="8" fillId="12" borderId="20" xfId="52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right" vertical="center"/>
      <protection/>
    </xf>
    <xf numFmtId="0" fontId="10" fillId="0" borderId="0" xfId="0" applyFont="1" applyAlignment="1">
      <alignment horizontal="left" vertical="center" wrapText="1"/>
    </xf>
    <xf numFmtId="0" fontId="2" fillId="0" borderId="0" xfId="52" applyFont="1" applyAlignment="1">
      <alignment horizontal="center" vertical="center"/>
      <protection/>
    </xf>
    <xf numFmtId="0" fontId="2" fillId="0" borderId="21" xfId="52" applyFont="1" applyBorder="1" applyAlignment="1">
      <alignment horizontal="center" vertical="center"/>
      <protection/>
    </xf>
    <xf numFmtId="0" fontId="3" fillId="0" borderId="0" xfId="52" applyNumberFormat="1" applyFont="1" applyAlignment="1">
      <alignment horizontal="center" vertical="center" wrapText="1"/>
      <protection/>
    </xf>
    <xf numFmtId="0" fontId="8" fillId="4" borderId="10" xfId="52" applyFont="1" applyFill="1" applyBorder="1" applyAlignment="1">
      <alignment horizontal="center" vertical="center"/>
      <protection/>
    </xf>
    <xf numFmtId="0" fontId="7" fillId="4" borderId="10" xfId="52" applyFont="1" applyFill="1" applyBorder="1" applyAlignment="1">
      <alignment horizontal="right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47"/>
  <sheetViews>
    <sheetView tabSelected="1" view="pageBreakPreview" zoomScale="130" zoomScaleSheetLayoutView="130" zoomScalePageLayoutView="0" workbookViewId="0" topLeftCell="A13">
      <pane ySplit="2" topLeftCell="A15" activePane="bottomLeft" state="frozen"/>
      <selection pane="topLeft" activeCell="A13" sqref="A13"/>
      <selection pane="bottomLeft" activeCell="C50" sqref="C50"/>
    </sheetView>
  </sheetViews>
  <sheetFormatPr defaultColWidth="9.140625" defaultRowHeight="15"/>
  <cols>
    <col min="1" max="1" width="5.8515625" style="0" bestFit="1" customWidth="1"/>
    <col min="2" max="2" width="6.140625" style="0" customWidth="1"/>
    <col min="3" max="3" width="21.8515625" style="0" customWidth="1"/>
    <col min="4" max="4" width="5.28125" style="0" bestFit="1" customWidth="1"/>
    <col min="5" max="5" width="3.28125" style="0" bestFit="1" customWidth="1"/>
    <col min="6" max="6" width="10.140625" style="0" bestFit="1" customWidth="1"/>
    <col min="7" max="7" width="6.421875" style="0" customWidth="1"/>
    <col min="8" max="8" width="13.140625" style="0" bestFit="1" customWidth="1"/>
    <col min="9" max="10" width="13.140625" style="0" customWidth="1"/>
    <col min="11" max="11" width="13.00390625" style="0" customWidth="1"/>
    <col min="12" max="12" width="9.421875" style="0" customWidth="1"/>
    <col min="13" max="13" width="10.28125" style="0" customWidth="1"/>
    <col min="14" max="14" width="10.28125" style="14" customWidth="1"/>
    <col min="15" max="244" width="9.140625" style="14" customWidth="1"/>
  </cols>
  <sheetData>
    <row r="1" spans="2:240" ht="15">
      <c r="B1" s="58"/>
      <c r="C1" s="58"/>
      <c r="D1" s="3"/>
      <c r="E1" s="3"/>
      <c r="F1" s="2"/>
      <c r="G1" s="2"/>
      <c r="H1" s="2"/>
      <c r="I1" s="2"/>
      <c r="J1" s="2"/>
      <c r="K1" s="3"/>
      <c r="L1" s="3"/>
      <c r="M1" s="11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</row>
    <row r="2" spans="2:240" ht="15">
      <c r="B2" s="59" t="s">
        <v>0</v>
      </c>
      <c r="C2" s="59"/>
      <c r="D2" s="3"/>
      <c r="E2" s="3"/>
      <c r="F2" s="2"/>
      <c r="G2" s="2"/>
      <c r="H2" s="2"/>
      <c r="I2" s="2"/>
      <c r="J2" s="2"/>
      <c r="K2" s="3"/>
      <c r="L2" s="3"/>
      <c r="M2" s="11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</row>
    <row r="3" spans="2:240" ht="15">
      <c r="B3" s="2"/>
      <c r="C3" s="2"/>
      <c r="D3" s="3"/>
      <c r="E3" s="3"/>
      <c r="F3" s="2"/>
      <c r="G3" s="3"/>
      <c r="H3" s="4" t="s">
        <v>28</v>
      </c>
      <c r="I3" s="3"/>
      <c r="J3" s="3"/>
      <c r="K3" s="2"/>
      <c r="L3" s="2"/>
      <c r="M3" s="3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</row>
    <row r="4" spans="2:240" ht="15">
      <c r="B4" s="2"/>
      <c r="C4" s="2"/>
      <c r="D4" s="3"/>
      <c r="E4" s="3"/>
      <c r="F4" s="2"/>
      <c r="G4" s="3"/>
      <c r="H4" s="2"/>
      <c r="I4" s="5" t="s">
        <v>1</v>
      </c>
      <c r="J4" s="3"/>
      <c r="K4" s="2"/>
      <c r="L4" s="2"/>
      <c r="M4" s="3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</row>
    <row r="5" spans="2:240" ht="15">
      <c r="B5" s="2"/>
      <c r="C5" s="2"/>
      <c r="D5" s="3"/>
      <c r="E5" s="3"/>
      <c r="F5" s="2"/>
      <c r="G5" s="3"/>
      <c r="H5" s="2"/>
      <c r="I5" s="5" t="s">
        <v>2</v>
      </c>
      <c r="J5" s="3"/>
      <c r="K5" s="2"/>
      <c r="L5" s="2"/>
      <c r="M5" s="3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</row>
    <row r="6" spans="2:240" ht="15">
      <c r="B6" s="2"/>
      <c r="C6" s="2"/>
      <c r="D6" s="3"/>
      <c r="E6" s="3"/>
      <c r="F6" s="2"/>
      <c r="G6" s="3"/>
      <c r="H6" s="2"/>
      <c r="I6" s="5" t="s">
        <v>3</v>
      </c>
      <c r="J6" s="3"/>
      <c r="K6" s="2"/>
      <c r="L6" s="2"/>
      <c r="M6" s="3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</row>
    <row r="7" spans="2:240" ht="15">
      <c r="B7" s="2"/>
      <c r="C7" s="2"/>
      <c r="D7" s="3"/>
      <c r="E7" s="3"/>
      <c r="F7" s="2"/>
      <c r="G7" s="3"/>
      <c r="H7" s="2"/>
      <c r="I7" s="5" t="s">
        <v>4</v>
      </c>
      <c r="J7" s="3"/>
      <c r="K7" s="2"/>
      <c r="L7" s="2"/>
      <c r="M7" s="3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</row>
    <row r="8" spans="2:240" ht="15">
      <c r="B8" s="2"/>
      <c r="C8" s="2"/>
      <c r="D8" s="3"/>
      <c r="E8" s="3"/>
      <c r="F8" s="2"/>
      <c r="G8" s="3"/>
      <c r="H8" s="2"/>
      <c r="I8" s="5"/>
      <c r="J8" s="3"/>
      <c r="K8" s="2"/>
      <c r="L8" s="2"/>
      <c r="M8" s="3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</row>
    <row r="9" spans="1:240" ht="15" customHeight="1">
      <c r="A9" s="60" t="s">
        <v>48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</row>
    <row r="10" spans="1:240" ht="22.5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</row>
    <row r="12" spans="1:240" ht="21.75" thickBot="1">
      <c r="A12" s="13"/>
      <c r="B12" s="19" t="s">
        <v>49</v>
      </c>
      <c r="C12" s="8"/>
      <c r="D12" s="6"/>
      <c r="E12" s="6"/>
      <c r="F12" s="7"/>
      <c r="G12" s="7"/>
      <c r="H12" s="7"/>
      <c r="I12" s="7"/>
      <c r="J12" s="7"/>
      <c r="K12" s="1"/>
      <c r="L12" s="1"/>
      <c r="M12" s="1"/>
      <c r="N12" s="53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</row>
    <row r="13" spans="1:240" ht="45.75" thickBot="1">
      <c r="A13" s="21" t="s">
        <v>5</v>
      </c>
      <c r="B13" s="22" t="s">
        <v>15</v>
      </c>
      <c r="C13" s="22" t="s">
        <v>6</v>
      </c>
      <c r="D13" s="22" t="s">
        <v>27</v>
      </c>
      <c r="E13" s="22" t="s">
        <v>7</v>
      </c>
      <c r="F13" s="23" t="s">
        <v>8</v>
      </c>
      <c r="G13" s="22" t="s">
        <v>29</v>
      </c>
      <c r="H13" s="22" t="s">
        <v>9</v>
      </c>
      <c r="I13" s="22" t="s">
        <v>10</v>
      </c>
      <c r="J13" s="22" t="s">
        <v>11</v>
      </c>
      <c r="K13" s="22" t="s">
        <v>12</v>
      </c>
      <c r="L13" s="22" t="s">
        <v>13</v>
      </c>
      <c r="M13" s="42" t="s">
        <v>14</v>
      </c>
      <c r="N13" s="24" t="s">
        <v>61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</row>
    <row r="14" spans="1:240" ht="15">
      <c r="A14" s="44" t="s">
        <v>16</v>
      </c>
      <c r="B14" s="45" t="s">
        <v>37</v>
      </c>
      <c r="C14" s="45" t="s">
        <v>37</v>
      </c>
      <c r="D14" s="45" t="s">
        <v>38</v>
      </c>
      <c r="E14" s="45" t="s">
        <v>39</v>
      </c>
      <c r="F14" s="46" t="s">
        <v>40</v>
      </c>
      <c r="G14" s="45" t="s">
        <v>41</v>
      </c>
      <c r="H14" s="45" t="s">
        <v>46</v>
      </c>
      <c r="I14" s="45" t="s">
        <v>47</v>
      </c>
      <c r="J14" s="45" t="s">
        <v>42</v>
      </c>
      <c r="K14" s="45" t="s">
        <v>43</v>
      </c>
      <c r="L14" s="45" t="s">
        <v>44</v>
      </c>
      <c r="M14" s="55" t="s">
        <v>45</v>
      </c>
      <c r="N14" s="54" t="s">
        <v>58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</row>
    <row r="15" spans="1:240" ht="67.5">
      <c r="A15" s="47">
        <v>1</v>
      </c>
      <c r="B15" s="26">
        <v>1</v>
      </c>
      <c r="C15" s="27" t="s">
        <v>24</v>
      </c>
      <c r="D15" s="28">
        <v>380</v>
      </c>
      <c r="E15" s="29" t="s">
        <v>30</v>
      </c>
      <c r="F15" s="17"/>
      <c r="G15" s="18"/>
      <c r="H15" s="48">
        <f>IF(OR(D15="",F15=""),"",D15*F15)</f>
      </c>
      <c r="I15" s="48">
        <f>IF(OR(G15="",H15=""),"",G15*H15+H15)</f>
      </c>
      <c r="J15" s="20"/>
      <c r="K15" s="20"/>
      <c r="L15" s="20"/>
      <c r="M15" s="20"/>
      <c r="N15" s="43">
        <v>30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</row>
    <row r="16" spans="1:244" s="12" customFormat="1" ht="67.5">
      <c r="A16" s="47">
        <v>2</v>
      </c>
      <c r="B16" s="26">
        <v>1</v>
      </c>
      <c r="C16" s="27" t="s">
        <v>31</v>
      </c>
      <c r="D16" s="28">
        <v>50</v>
      </c>
      <c r="E16" s="29" t="s">
        <v>30</v>
      </c>
      <c r="F16" s="17"/>
      <c r="G16" s="18"/>
      <c r="H16" s="48">
        <f aca="true" t="shared" si="0" ref="H16:H32">IF(OR(D16="",F16=""),"",D16*F16)</f>
      </c>
      <c r="I16" s="48">
        <f aca="true" t="shared" si="1" ref="I16:I32">IF(OR(G16="",H16=""),"",G16*H16+H16)</f>
      </c>
      <c r="J16" s="20"/>
      <c r="K16" s="20"/>
      <c r="L16" s="20"/>
      <c r="M16" s="20"/>
      <c r="N16" s="43">
        <v>5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6"/>
      <c r="IH16" s="16"/>
      <c r="II16" s="16"/>
      <c r="IJ16" s="16"/>
    </row>
    <row r="17" spans="1:244" s="12" customFormat="1" ht="78.75">
      <c r="A17" s="47">
        <v>3</v>
      </c>
      <c r="B17" s="26">
        <v>1</v>
      </c>
      <c r="C17" s="27" t="s">
        <v>17</v>
      </c>
      <c r="D17" s="28">
        <v>380</v>
      </c>
      <c r="E17" s="29" t="s">
        <v>30</v>
      </c>
      <c r="F17" s="17"/>
      <c r="G17" s="18"/>
      <c r="H17" s="48">
        <f t="shared" si="0"/>
      </c>
      <c r="I17" s="48">
        <f t="shared" si="1"/>
      </c>
      <c r="J17" s="20"/>
      <c r="K17" s="20"/>
      <c r="L17" s="20"/>
      <c r="M17" s="20"/>
      <c r="N17" s="43">
        <v>10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6"/>
      <c r="IH17" s="16"/>
      <c r="II17" s="16"/>
      <c r="IJ17" s="16"/>
    </row>
    <row r="18" spans="1:244" s="12" customFormat="1" ht="56.25">
      <c r="A18" s="61">
        <v>4</v>
      </c>
      <c r="B18" s="26">
        <v>1</v>
      </c>
      <c r="C18" s="27" t="s">
        <v>18</v>
      </c>
      <c r="D18" s="28">
        <v>2500</v>
      </c>
      <c r="E18" s="29" t="s">
        <v>30</v>
      </c>
      <c r="F18" s="17"/>
      <c r="G18" s="18"/>
      <c r="H18" s="25">
        <f t="shared" si="0"/>
      </c>
      <c r="I18" s="25">
        <f t="shared" si="1"/>
      </c>
      <c r="J18" s="20"/>
      <c r="K18" s="20"/>
      <c r="L18" s="20"/>
      <c r="M18" s="20"/>
      <c r="N18" s="43">
        <v>150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6"/>
      <c r="IH18" s="16"/>
      <c r="II18" s="16"/>
      <c r="IJ18" s="16"/>
    </row>
    <row r="19" spans="1:244" s="12" customFormat="1" ht="56.25">
      <c r="A19" s="61"/>
      <c r="B19" s="26">
        <v>2</v>
      </c>
      <c r="C19" s="27" t="s">
        <v>19</v>
      </c>
      <c r="D19" s="28">
        <v>120</v>
      </c>
      <c r="E19" s="29" t="s">
        <v>30</v>
      </c>
      <c r="F19" s="17"/>
      <c r="G19" s="18"/>
      <c r="H19" s="25">
        <f t="shared" si="0"/>
      </c>
      <c r="I19" s="25">
        <f t="shared" si="1"/>
      </c>
      <c r="J19" s="20"/>
      <c r="K19" s="20"/>
      <c r="L19" s="20"/>
      <c r="M19" s="20"/>
      <c r="N19" s="43">
        <v>10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6"/>
      <c r="IH19" s="16"/>
      <c r="II19" s="16"/>
      <c r="IJ19" s="16"/>
    </row>
    <row r="20" spans="1:244" s="12" customFormat="1" ht="22.5">
      <c r="A20" s="61"/>
      <c r="B20" s="26">
        <v>3</v>
      </c>
      <c r="C20" s="27" t="s">
        <v>20</v>
      </c>
      <c r="D20" s="28">
        <v>6000</v>
      </c>
      <c r="E20" s="29" t="s">
        <v>30</v>
      </c>
      <c r="F20" s="17"/>
      <c r="G20" s="18"/>
      <c r="H20" s="25">
        <f t="shared" si="0"/>
      </c>
      <c r="I20" s="25">
        <f t="shared" si="1"/>
      </c>
      <c r="J20" s="20"/>
      <c r="K20" s="20"/>
      <c r="L20" s="20"/>
      <c r="M20" s="20"/>
      <c r="N20" s="43">
        <v>150</v>
      </c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6"/>
      <c r="IH20" s="16"/>
      <c r="II20" s="16"/>
      <c r="IJ20" s="16"/>
    </row>
    <row r="21" spans="1:244" s="12" customFormat="1" ht="15">
      <c r="A21" s="61"/>
      <c r="B21" s="62" t="s">
        <v>35</v>
      </c>
      <c r="C21" s="62"/>
      <c r="D21" s="62"/>
      <c r="E21" s="62"/>
      <c r="F21" s="62"/>
      <c r="G21" s="62"/>
      <c r="H21" s="48">
        <f>IF(OR(H18="",H19="",H20=""),"",SUM(H18:H20))</f>
      </c>
      <c r="I21" s="48">
        <f>IF(OR(I18="",I19="",I20=""),"",SUM(I18:I20))</f>
      </c>
      <c r="J21" s="51"/>
      <c r="K21" s="51"/>
      <c r="L21" s="51"/>
      <c r="M21" s="51"/>
      <c r="N21" s="52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6"/>
      <c r="IH21" s="16"/>
      <c r="II21" s="16"/>
      <c r="IJ21" s="16"/>
    </row>
    <row r="22" spans="1:244" s="12" customFormat="1" ht="101.25">
      <c r="A22" s="47">
        <v>5</v>
      </c>
      <c r="B22" s="26">
        <v>1</v>
      </c>
      <c r="C22" s="27" t="s">
        <v>21</v>
      </c>
      <c r="D22" s="28">
        <v>500</v>
      </c>
      <c r="E22" s="29" t="s">
        <v>30</v>
      </c>
      <c r="F22" s="17"/>
      <c r="G22" s="18"/>
      <c r="H22" s="48">
        <f t="shared" si="0"/>
      </c>
      <c r="I22" s="48">
        <f t="shared" si="1"/>
      </c>
      <c r="J22" s="20"/>
      <c r="K22" s="20"/>
      <c r="L22" s="20"/>
      <c r="M22" s="20"/>
      <c r="N22" s="43">
        <v>30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6"/>
      <c r="IH22" s="16"/>
      <c r="II22" s="16"/>
      <c r="IJ22" s="16"/>
    </row>
    <row r="23" spans="1:244" s="12" customFormat="1" ht="56.25">
      <c r="A23" s="47">
        <v>6</v>
      </c>
      <c r="B23" s="26">
        <v>1</v>
      </c>
      <c r="C23" s="27" t="s">
        <v>32</v>
      </c>
      <c r="D23" s="28">
        <v>100</v>
      </c>
      <c r="E23" s="29" t="s">
        <v>30</v>
      </c>
      <c r="F23" s="17"/>
      <c r="G23" s="18"/>
      <c r="H23" s="48">
        <f t="shared" si="0"/>
      </c>
      <c r="I23" s="48">
        <f t="shared" si="1"/>
      </c>
      <c r="J23" s="20"/>
      <c r="K23" s="20"/>
      <c r="L23" s="20"/>
      <c r="M23" s="20"/>
      <c r="N23" s="43">
        <v>20</v>
      </c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6"/>
      <c r="IH23" s="16"/>
      <c r="II23" s="16"/>
      <c r="IJ23" s="16"/>
    </row>
    <row r="24" spans="1:244" s="12" customFormat="1" ht="67.5">
      <c r="A24" s="47">
        <v>7</v>
      </c>
      <c r="B24" s="26">
        <v>1</v>
      </c>
      <c r="C24" s="27" t="s">
        <v>22</v>
      </c>
      <c r="D24" s="28">
        <v>100</v>
      </c>
      <c r="E24" s="29" t="s">
        <v>30</v>
      </c>
      <c r="F24" s="17"/>
      <c r="G24" s="18"/>
      <c r="H24" s="48">
        <f t="shared" si="0"/>
      </c>
      <c r="I24" s="48">
        <f t="shared" si="1"/>
      </c>
      <c r="J24" s="20"/>
      <c r="K24" s="20"/>
      <c r="L24" s="20"/>
      <c r="M24" s="20"/>
      <c r="N24" s="43">
        <v>20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6"/>
      <c r="IH24" s="16"/>
      <c r="II24" s="16"/>
      <c r="IJ24" s="16"/>
    </row>
    <row r="25" spans="1:244" s="12" customFormat="1" ht="90">
      <c r="A25" s="47">
        <v>8</v>
      </c>
      <c r="B25" s="26">
        <v>1</v>
      </c>
      <c r="C25" s="27" t="s">
        <v>23</v>
      </c>
      <c r="D25" s="28">
        <v>10</v>
      </c>
      <c r="E25" s="29" t="s">
        <v>30</v>
      </c>
      <c r="F25" s="17"/>
      <c r="G25" s="18"/>
      <c r="H25" s="48">
        <f t="shared" si="0"/>
      </c>
      <c r="I25" s="48">
        <f t="shared" si="1"/>
      </c>
      <c r="J25" s="20"/>
      <c r="K25" s="20"/>
      <c r="L25" s="20"/>
      <c r="M25" s="20"/>
      <c r="N25" s="43">
        <v>2</v>
      </c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6"/>
      <c r="IH25" s="16"/>
      <c r="II25" s="16"/>
      <c r="IJ25" s="16"/>
    </row>
    <row r="26" spans="1:244" s="12" customFormat="1" ht="78.75">
      <c r="A26" s="61">
        <v>9</v>
      </c>
      <c r="B26" s="26">
        <v>1</v>
      </c>
      <c r="C26" s="27" t="s">
        <v>33</v>
      </c>
      <c r="D26" s="28">
        <v>100</v>
      </c>
      <c r="E26" s="29" t="s">
        <v>30</v>
      </c>
      <c r="F26" s="17"/>
      <c r="G26" s="18"/>
      <c r="H26" s="25">
        <f t="shared" si="0"/>
      </c>
      <c r="I26" s="25">
        <f t="shared" si="1"/>
      </c>
      <c r="J26" s="20"/>
      <c r="K26" s="20"/>
      <c r="L26" s="20"/>
      <c r="M26" s="20"/>
      <c r="N26" s="43">
        <v>10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6"/>
      <c r="IH26" s="16"/>
      <c r="II26" s="16"/>
      <c r="IJ26" s="16"/>
    </row>
    <row r="27" spans="1:244" s="12" customFormat="1" ht="78.75">
      <c r="A27" s="61"/>
      <c r="B27" s="26">
        <v>2</v>
      </c>
      <c r="C27" s="27" t="s">
        <v>34</v>
      </c>
      <c r="D27" s="28">
        <v>100</v>
      </c>
      <c r="E27" s="29" t="s">
        <v>30</v>
      </c>
      <c r="F27" s="17"/>
      <c r="G27" s="18"/>
      <c r="H27" s="25">
        <f>IF(OR(D27="",F27=""),"",D27*F27)</f>
      </c>
      <c r="I27" s="25">
        <f t="shared" si="1"/>
      </c>
      <c r="J27" s="20"/>
      <c r="K27" s="20"/>
      <c r="L27" s="20"/>
      <c r="M27" s="20"/>
      <c r="N27" s="43">
        <v>10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6"/>
      <c r="IH27" s="16"/>
      <c r="II27" s="16"/>
      <c r="IJ27" s="16"/>
    </row>
    <row r="28" spans="1:244" s="12" customFormat="1" ht="112.5">
      <c r="A28" s="61"/>
      <c r="B28" s="26">
        <v>3</v>
      </c>
      <c r="C28" s="27" t="s">
        <v>64</v>
      </c>
      <c r="D28" s="28">
        <v>100</v>
      </c>
      <c r="E28" s="29" t="s">
        <v>30</v>
      </c>
      <c r="F28" s="17"/>
      <c r="G28" s="18"/>
      <c r="H28" s="25">
        <f t="shared" si="0"/>
      </c>
      <c r="I28" s="25">
        <f t="shared" si="1"/>
      </c>
      <c r="J28" s="20"/>
      <c r="K28" s="20"/>
      <c r="L28" s="20"/>
      <c r="M28" s="20"/>
      <c r="N28" s="43">
        <v>10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6"/>
      <c r="IH28" s="16"/>
      <c r="II28" s="16"/>
      <c r="IJ28" s="16"/>
    </row>
    <row r="29" spans="1:244" s="12" customFormat="1" ht="33.75">
      <c r="A29" s="61"/>
      <c r="B29" s="26">
        <v>4</v>
      </c>
      <c r="C29" s="27" t="s">
        <v>25</v>
      </c>
      <c r="D29" s="28">
        <v>20</v>
      </c>
      <c r="E29" s="29" t="s">
        <v>30</v>
      </c>
      <c r="F29" s="17"/>
      <c r="G29" s="18"/>
      <c r="H29" s="25">
        <f t="shared" si="0"/>
      </c>
      <c r="I29" s="25">
        <f t="shared" si="1"/>
      </c>
      <c r="J29" s="20"/>
      <c r="K29" s="20"/>
      <c r="L29" s="20"/>
      <c r="M29" s="20"/>
      <c r="N29" s="43">
        <v>2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6"/>
      <c r="IH29" s="16"/>
      <c r="II29" s="16"/>
      <c r="IJ29" s="16"/>
    </row>
    <row r="30" spans="1:244" s="12" customFormat="1" ht="15">
      <c r="A30" s="61"/>
      <c r="B30" s="62" t="s">
        <v>36</v>
      </c>
      <c r="C30" s="62"/>
      <c r="D30" s="62"/>
      <c r="E30" s="62"/>
      <c r="F30" s="62"/>
      <c r="G30" s="62"/>
      <c r="H30" s="48">
        <f>IF(OR(H26="",H27="",H28="",H29=""),"",SUM(H26:H29))</f>
      </c>
      <c r="I30" s="48">
        <f>IF(OR(I26="",I27="",I28="",I29=""),"",SUM(I26:I29))</f>
      </c>
      <c r="J30" s="51"/>
      <c r="K30" s="51"/>
      <c r="L30" s="51"/>
      <c r="M30" s="51"/>
      <c r="N30" s="52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6"/>
      <c r="IH30" s="16"/>
      <c r="II30" s="16"/>
      <c r="IJ30" s="16"/>
    </row>
    <row r="31" spans="1:244" s="12" customFormat="1" ht="112.5">
      <c r="A31" s="49" t="s">
        <v>62</v>
      </c>
      <c r="B31" s="50">
        <v>1</v>
      </c>
      <c r="C31" s="27" t="s">
        <v>63</v>
      </c>
      <c r="D31" s="50">
        <v>100</v>
      </c>
      <c r="E31" s="50" t="s">
        <v>30</v>
      </c>
      <c r="F31" s="56"/>
      <c r="G31" s="56"/>
      <c r="H31" s="48">
        <f>IF(OR(D31="",F31=""),"",D31*F31)</f>
      </c>
      <c r="I31" s="48">
        <f>IF(OR(G31="",H31=""),"",G31*H31+H31)</f>
      </c>
      <c r="J31" s="20"/>
      <c r="K31" s="20"/>
      <c r="L31" s="20"/>
      <c r="M31" s="20"/>
      <c r="N31" s="43">
        <v>10</v>
      </c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6"/>
      <c r="IH31" s="16"/>
      <c r="II31" s="16"/>
      <c r="IJ31" s="16"/>
    </row>
    <row r="32" spans="1:244" s="12" customFormat="1" ht="56.25">
      <c r="A32" s="47">
        <v>10</v>
      </c>
      <c r="B32" s="26">
        <v>1</v>
      </c>
      <c r="C32" s="27" t="s">
        <v>26</v>
      </c>
      <c r="D32" s="28">
        <v>20</v>
      </c>
      <c r="E32" s="29" t="s">
        <v>30</v>
      </c>
      <c r="F32" s="17"/>
      <c r="G32" s="18"/>
      <c r="H32" s="48">
        <f t="shared" si="0"/>
      </c>
      <c r="I32" s="48">
        <f t="shared" si="1"/>
      </c>
      <c r="J32" s="20"/>
      <c r="K32" s="20"/>
      <c r="L32" s="20"/>
      <c r="M32" s="20"/>
      <c r="N32" s="43">
        <v>1</v>
      </c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6"/>
      <c r="IH32" s="16"/>
      <c r="II32" s="16"/>
      <c r="IJ32" s="16"/>
    </row>
    <row r="34" spans="1:12" s="35" customFormat="1" ht="19.5" customHeight="1">
      <c r="A34" s="30" t="s">
        <v>50</v>
      </c>
      <c r="B34" s="31"/>
      <c r="C34" s="32"/>
      <c r="D34" s="33"/>
      <c r="E34" s="34"/>
      <c r="F34" s="34"/>
      <c r="G34" s="34"/>
      <c r="H34" s="34"/>
      <c r="I34" s="34"/>
      <c r="J34" s="34"/>
      <c r="K34" s="34"/>
      <c r="L34" s="33"/>
    </row>
    <row r="35" spans="1:14" s="35" customFormat="1" ht="19.5" customHeight="1">
      <c r="A35" s="57" t="s">
        <v>59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</row>
    <row r="36" spans="1:14" s="35" customFormat="1" ht="19.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</row>
    <row r="37" spans="1:12" s="40" customFormat="1" ht="19.5" customHeight="1">
      <c r="A37" s="36" t="s">
        <v>60</v>
      </c>
      <c r="B37" s="37"/>
      <c r="C37" s="38"/>
      <c r="D37" s="36"/>
      <c r="E37" s="39"/>
      <c r="F37" s="39"/>
      <c r="G37" s="39"/>
      <c r="H37" s="39"/>
      <c r="I37" s="39"/>
      <c r="J37" s="39"/>
      <c r="K37" s="39"/>
      <c r="L37" s="36"/>
    </row>
    <row r="38" spans="1:12" s="35" customFormat="1" ht="19.5" customHeight="1">
      <c r="A38" s="33" t="s">
        <v>51</v>
      </c>
      <c r="B38" s="31"/>
      <c r="C38" s="32"/>
      <c r="D38" s="33"/>
      <c r="E38" s="34"/>
      <c r="F38" s="34"/>
      <c r="G38" s="34"/>
      <c r="H38" s="34"/>
      <c r="I38" s="34"/>
      <c r="J38" s="34"/>
      <c r="K38" s="34"/>
      <c r="L38" s="33"/>
    </row>
    <row r="39" spans="1:12" s="41" customFormat="1" ht="19.5" customHeight="1">
      <c r="A39" s="33" t="s">
        <v>52</v>
      </c>
      <c r="B39" s="31"/>
      <c r="C39" s="32"/>
      <c r="D39" s="33"/>
      <c r="E39" s="34"/>
      <c r="F39" s="34"/>
      <c r="G39" s="34"/>
      <c r="H39" s="34"/>
      <c r="I39" s="34"/>
      <c r="J39" s="34"/>
      <c r="K39" s="34"/>
      <c r="L39" s="33"/>
    </row>
    <row r="40" spans="1:12" s="35" customFormat="1" ht="12.75" customHeight="1">
      <c r="A40" s="33"/>
      <c r="B40" s="31"/>
      <c r="C40" s="32"/>
      <c r="D40" s="33"/>
      <c r="E40" s="34"/>
      <c r="F40" s="34"/>
      <c r="G40" s="34"/>
      <c r="H40" s="34"/>
      <c r="I40" s="34"/>
      <c r="J40" s="34"/>
      <c r="K40" s="34"/>
      <c r="L40" s="33"/>
    </row>
    <row r="41" spans="1:12" s="35" customFormat="1" ht="19.5" customHeight="1">
      <c r="A41" s="30" t="s">
        <v>53</v>
      </c>
      <c r="B41" s="31"/>
      <c r="C41" s="32"/>
      <c r="D41" s="33"/>
      <c r="E41" s="34"/>
      <c r="F41" s="34"/>
      <c r="G41" s="34"/>
      <c r="H41" s="34"/>
      <c r="I41" s="34"/>
      <c r="J41" s="34"/>
      <c r="K41" s="34"/>
      <c r="L41" s="33"/>
    </row>
    <row r="42" spans="1:14" s="35" customFormat="1" ht="13.5" customHeight="1">
      <c r="A42" s="57" t="s">
        <v>54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</row>
    <row r="43" spans="1:14" s="35" customFormat="1" ht="18.7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  <row r="44" spans="1:14" s="35" customFormat="1" ht="15.75" customHeight="1">
      <c r="A44" s="57" t="s">
        <v>55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</row>
    <row r="45" spans="1:14" s="35" customFormat="1" ht="12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</row>
    <row r="46" spans="1:12" s="35" customFormat="1" ht="19.5" customHeight="1">
      <c r="A46" s="33" t="s">
        <v>56</v>
      </c>
      <c r="B46" s="31"/>
      <c r="C46" s="32"/>
      <c r="D46" s="33"/>
      <c r="E46" s="34"/>
      <c r="F46" s="34"/>
      <c r="G46" s="34"/>
      <c r="H46" s="34"/>
      <c r="I46" s="34"/>
      <c r="J46" s="34"/>
      <c r="K46" s="34"/>
      <c r="L46" s="33"/>
    </row>
    <row r="47" spans="1:12" s="35" customFormat="1" ht="19.5" customHeight="1">
      <c r="A47" s="57" t="s">
        <v>57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</row>
  </sheetData>
  <sheetProtection/>
  <mergeCells count="11">
    <mergeCell ref="A47:L47"/>
    <mergeCell ref="B1:C1"/>
    <mergeCell ref="B2:C2"/>
    <mergeCell ref="A9:M10"/>
    <mergeCell ref="A18:A21"/>
    <mergeCell ref="B21:G21"/>
    <mergeCell ref="B30:G30"/>
    <mergeCell ref="A26:A30"/>
    <mergeCell ref="A35:N36"/>
    <mergeCell ref="A42:N43"/>
    <mergeCell ref="A44:N45"/>
  </mergeCells>
  <printOptions/>
  <pageMargins left="0.31496062992125984" right="0.31496062992125984" top="0.6692913385826772" bottom="0.7874015748031497" header="0.15748031496062992" footer="0.31496062992125984"/>
  <pageSetup firstPageNumber="18" useFirstPageNumber="1" horizontalDpi="600" verticalDpi="600" orientation="landscape" paperSize="9" scale="97" r:id="rId1"/>
  <headerFooter>
    <oddHeader>&amp;R&amp;"Tahoma,Pogrubiony"&amp;10Załącznik nr 2 do SIWZ&amp;"Tahoma,Normalny"
Sprawa Nr 136/12</oddHeader>
    <oddFooter>&amp;R.................................................
(podpis osoby upoważnionej)</oddFooter>
  </headerFooter>
  <rowBreaks count="4" manualBreakCount="4">
    <brk id="17" max="255" man="1"/>
    <brk id="24" max="13" man="1"/>
    <brk id="30" max="13" man="1"/>
    <brk id="32" max="13" man="1"/>
  </rowBreaks>
  <ignoredErrors>
    <ignoredError sqref="H21:I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</dc:title>
  <dc:subject/>
  <dc:creator>Krzysztof Walczak</dc:creator>
  <cp:keywords/>
  <dc:description/>
  <cp:lastModifiedBy>Sylwia Szypowska</cp:lastModifiedBy>
  <cp:lastPrinted>2013-01-23T12:24:37Z</cp:lastPrinted>
  <dcterms:created xsi:type="dcterms:W3CDTF">2012-02-06T08:00:39Z</dcterms:created>
  <dcterms:modified xsi:type="dcterms:W3CDTF">2013-01-24T12:04:25Z</dcterms:modified>
  <cp:category/>
  <cp:version/>
  <cp:contentType/>
  <cp:contentStatus/>
</cp:coreProperties>
</file>